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ds1019\Data\I Drive\MBR's Folder\Scan\Spreadsheets\"/>
    </mc:Choice>
  </mc:AlternateContent>
  <bookViews>
    <workbookView xWindow="38292" yWindow="-108" windowWidth="38616" windowHeight="21216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9" i="1" l="1"/>
  <c r="F8" i="1"/>
  <c r="F6" i="1" l="1"/>
  <c r="F23" i="1" l="1"/>
  <c r="F4" i="1" l="1"/>
  <c r="F21" i="1" l="1"/>
  <c r="F10" i="1" l="1"/>
  <c r="F7" i="1"/>
  <c r="F20" i="1" l="1"/>
  <c r="F19" i="1" l="1"/>
  <c r="F18" i="1" l="1"/>
  <c r="H23" i="1" l="1"/>
  <c r="G25" i="1" l="1"/>
  <c r="B25" i="1"/>
  <c r="H25" i="1" l="1"/>
  <c r="B12" i="1"/>
  <c r="G12" i="1"/>
  <c r="H22" i="1"/>
  <c r="H21" i="1"/>
  <c r="H20" i="1"/>
  <c r="H19" i="1"/>
  <c r="H18" i="1"/>
  <c r="H17" i="1"/>
  <c r="H16" i="1"/>
  <c r="H15" i="1"/>
  <c r="F17" i="1"/>
  <c r="F16" i="1"/>
  <c r="F15" i="1"/>
  <c r="H10" i="1"/>
  <c r="H9" i="1"/>
  <c r="H8" i="1"/>
  <c r="H7" i="1"/>
  <c r="H6" i="1"/>
  <c r="H5" i="1"/>
  <c r="H4" i="1"/>
  <c r="F5" i="1"/>
  <c r="F12" i="1" l="1"/>
  <c r="F25" i="1"/>
  <c r="H12" i="1"/>
</calcChain>
</file>

<file path=xl/sharedStrings.xml><?xml version="1.0" encoding="utf-8"?>
<sst xmlns="http://schemas.openxmlformats.org/spreadsheetml/2006/main" count="39" uniqueCount="28">
  <si>
    <t>0-100</t>
  </si>
  <si>
    <t>100-200</t>
  </si>
  <si>
    <t>200-300</t>
  </si>
  <si>
    <t>300-400</t>
  </si>
  <si>
    <t>400-500</t>
  </si>
  <si>
    <t>500-600</t>
  </si>
  <si>
    <t>600+</t>
  </si>
  <si>
    <t>Units Sold</t>
  </si>
  <si>
    <t>DOM Avg.</t>
  </si>
  <si>
    <t>List Avg</t>
  </si>
  <si>
    <t>Sold Avg</t>
  </si>
  <si>
    <t>Active</t>
  </si>
  <si>
    <t>Supply/Yrs</t>
  </si>
  <si>
    <t>List/Sale</t>
  </si>
  <si>
    <t xml:space="preserve">Current </t>
  </si>
  <si>
    <t>%</t>
  </si>
  <si>
    <t>Total</t>
  </si>
  <si>
    <t>600-700</t>
  </si>
  <si>
    <t>700-800</t>
  </si>
  <si>
    <t>800-1000</t>
  </si>
  <si>
    <t>In 1000's</t>
  </si>
  <si>
    <t>1000-1500</t>
  </si>
  <si>
    <t>1500-2000</t>
  </si>
  <si>
    <t>2000-up</t>
  </si>
  <si>
    <t>Totals</t>
  </si>
  <si>
    <t>200-400</t>
  </si>
  <si>
    <t>11-1-24 to 11-30-25 waterfront lots on Lake Keowee</t>
  </si>
  <si>
    <t>11-1-24 to 11-30-25 Waterfront Houses on Lake Keowee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</si>
</sst>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5" borderId="0" xfId="0" applyFill="1"/>
    <xf numFmtId="2" fontId="0" fillId="5" borderId="0" xfId="0" applyNumberFormat="1" applyFill="1"/>
    <xf numFmtId="0" fontId="0" fillId="0" borderId="1" xfId="0" applyBorder="1"/>
    <xf numFmtId="0" fontId="0" fillId="4" borderId="1" xfId="0" applyFill="1" applyBorder="1"/>
    <xf numFmtId="164" fontId="0" fillId="0" borderId="1" xfId="0" applyNumberFormat="1" applyBorder="1"/>
    <xf numFmtId="9" fontId="0" fillId="0" borderId="1" xfId="0" applyNumberFormat="1" applyBorder="1"/>
    <xf numFmtId="0" fontId="0" fillId="3" borderId="1" xfId="0" applyFill="1" applyBorder="1"/>
    <xf numFmtId="2" fontId="0" fillId="2" borderId="1" xfId="0" applyNumberFormat="1" applyFill="1" applyBorder="1"/>
    <xf numFmtId="9" fontId="0" fillId="5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Lots Sold</c:v>
          </c:tx>
          <c:invertIfNegative val="0"/>
          <c:cat>
            <c:strRef>
              <c:f>Sheet1!$A$4:$A$10</c:f>
              <c:strCache>
                <c:ptCount val="7"/>
                <c:pt idx="0">
                  <c:v>0-100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600+</c:v>
                </c:pt>
              </c:strCache>
            </c:strRef>
          </c:cat>
          <c:val>
            <c:numRef>
              <c:f>Sheet1!$B$4:$B$10</c:f>
              <c:numCache>
                <c:formatCode>General</c:formatCode>
                <c:ptCount val="7"/>
                <c:pt idx="0">
                  <c:v>4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87-44BF-AD79-6F9C4F52C2CD}"/>
            </c:ext>
          </c:extLst>
        </c:ser>
        <c:ser>
          <c:idx val="1"/>
          <c:order val="1"/>
          <c:tx>
            <c:v>Current Actives</c:v>
          </c:tx>
          <c:invertIfNegative val="0"/>
          <c:cat>
            <c:strRef>
              <c:f>Sheet1!$A$4:$A$10</c:f>
              <c:strCache>
                <c:ptCount val="7"/>
                <c:pt idx="0">
                  <c:v>0-100</c:v>
                </c:pt>
                <c:pt idx="1">
                  <c:v>100-200</c:v>
                </c:pt>
                <c:pt idx="2">
                  <c:v>200-300</c:v>
                </c:pt>
                <c:pt idx="3">
                  <c:v>300-400</c:v>
                </c:pt>
                <c:pt idx="4">
                  <c:v>400-500</c:v>
                </c:pt>
                <c:pt idx="5">
                  <c:v>500-600</c:v>
                </c:pt>
                <c:pt idx="6">
                  <c:v>600+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87-44BF-AD79-6F9C4F52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9374592"/>
        <c:axId val="-909372416"/>
      </c:barChart>
      <c:catAx>
        <c:axId val="-90937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909372416"/>
        <c:crosses val="autoZero"/>
        <c:auto val="1"/>
        <c:lblAlgn val="ctr"/>
        <c:lblOffset val="100"/>
        <c:noMultiLvlLbl val="0"/>
      </c:catAx>
      <c:valAx>
        <c:axId val="-90937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Absorption Rate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909374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Houses Sold</c:v>
          </c:tx>
          <c:invertIfNegative val="0"/>
          <c:cat>
            <c:strRef>
              <c:f>Sheet1!$A$15:$A$23</c:f>
              <c:strCache>
                <c:ptCount val="9"/>
                <c:pt idx="0">
                  <c:v>200-400</c:v>
                </c:pt>
                <c:pt idx="1">
                  <c:v>400-500</c:v>
                </c:pt>
                <c:pt idx="2">
                  <c:v>500-600</c:v>
                </c:pt>
                <c:pt idx="3">
                  <c:v>600-700</c:v>
                </c:pt>
                <c:pt idx="4">
                  <c:v>700-800</c:v>
                </c:pt>
                <c:pt idx="5">
                  <c:v>800-1000</c:v>
                </c:pt>
                <c:pt idx="6">
                  <c:v>1000-1500</c:v>
                </c:pt>
                <c:pt idx="7">
                  <c:v>1500-2000</c:v>
                </c:pt>
                <c:pt idx="8">
                  <c:v>2000-up</c:v>
                </c:pt>
              </c:strCache>
            </c:strRef>
          </c:cat>
          <c:val>
            <c:numRef>
              <c:f>Sheet1!$B$15:$B$23</c:f>
              <c:numCache>
                <c:formatCode>General</c:formatCode>
                <c:ptCount val="9"/>
                <c:pt idx="0">
                  <c:v>9</c:v>
                </c:pt>
                <c:pt idx="1">
                  <c:v>6</c:v>
                </c:pt>
                <c:pt idx="2">
                  <c:v>12</c:v>
                </c:pt>
                <c:pt idx="3">
                  <c:v>8</c:v>
                </c:pt>
                <c:pt idx="4">
                  <c:v>11</c:v>
                </c:pt>
                <c:pt idx="5">
                  <c:v>12</c:v>
                </c:pt>
                <c:pt idx="6">
                  <c:v>47</c:v>
                </c:pt>
                <c:pt idx="7">
                  <c:v>36</c:v>
                </c:pt>
                <c:pt idx="8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9B-4BE9-B570-483E632050D7}"/>
            </c:ext>
          </c:extLst>
        </c:ser>
        <c:ser>
          <c:idx val="1"/>
          <c:order val="1"/>
          <c:tx>
            <c:v>Houses Active</c:v>
          </c:tx>
          <c:invertIfNegative val="0"/>
          <c:cat>
            <c:strRef>
              <c:f>Sheet1!$A$15:$A$23</c:f>
              <c:strCache>
                <c:ptCount val="9"/>
                <c:pt idx="0">
                  <c:v>200-400</c:v>
                </c:pt>
                <c:pt idx="1">
                  <c:v>400-500</c:v>
                </c:pt>
                <c:pt idx="2">
                  <c:v>500-600</c:v>
                </c:pt>
                <c:pt idx="3">
                  <c:v>600-700</c:v>
                </c:pt>
                <c:pt idx="4">
                  <c:v>700-800</c:v>
                </c:pt>
                <c:pt idx="5">
                  <c:v>800-1000</c:v>
                </c:pt>
                <c:pt idx="6">
                  <c:v>1000-1500</c:v>
                </c:pt>
                <c:pt idx="7">
                  <c:v>1500-2000</c:v>
                </c:pt>
                <c:pt idx="8">
                  <c:v>2000-up</c:v>
                </c:pt>
              </c:strCache>
            </c:strRef>
          </c:cat>
          <c:val>
            <c:numRef>
              <c:f>Sheet1!$G$15:$G$23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B-4BE9-B570-483E63205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9371872"/>
        <c:axId val="-909376224"/>
      </c:barChart>
      <c:catAx>
        <c:axId val="-909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09376224"/>
        <c:crosses val="autoZero"/>
        <c:auto val="1"/>
        <c:lblAlgn val="ctr"/>
        <c:lblOffset val="100"/>
        <c:noMultiLvlLbl val="0"/>
      </c:catAx>
      <c:valAx>
        <c:axId val="-90937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90937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13607</xdr:colOff>
      <xdr:row>3</xdr:row>
      <xdr:rowOff>97972</xdr:rowOff>
    </xdr:from>
    <xdr:to>
      <xdr:col>14</xdr:col>
      <xdr:colOff>560615</xdr:colOff>
      <xdr:row>12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17690</xdr:colOff>
      <xdr:row>14</xdr:row>
      <xdr:rowOff>97971</xdr:rowOff>
    </xdr:from>
    <xdr:to>
      <xdr:col>14</xdr:col>
      <xdr:colOff>549729</xdr:colOff>
      <xdr:row>25</xdr:row>
      <xdr:rowOff>43544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11" sqref="B11"/>
    </sheetView>
  </sheetViews>
  <sheetFormatPr defaultRowHeight="14.4" x14ac:dyDescent="0.3"/>
  <cols>
    <col min="2" max="2" width="9.5546875" bestFit="1" customWidth="1"/>
    <col min="4" max="4" width="17.77734375" bestFit="1" customWidth="1"/>
    <col min="5" max="5" width="13.77734375" bestFit="1" customWidth="1"/>
  </cols>
  <sheetData>
    <row r="1" spans="1:8" x14ac:dyDescent="0.3">
      <c r="A1" t="s">
        <v>26</v>
      </c>
      <c r="B1" s="10"/>
    </row>
    <row r="2" spans="1:8" x14ac:dyDescent="0.3">
      <c r="D2" t="s">
        <v>16</v>
      </c>
      <c r="E2" t="s">
        <v>16</v>
      </c>
      <c r="F2" t="s">
        <v>15</v>
      </c>
      <c r="G2" t="s">
        <v>14</v>
      </c>
    </row>
    <row r="3" spans="1:8" x14ac:dyDescent="0.3">
      <c r="B3" t="s">
        <v>7</v>
      </c>
      <c r="C3" t="s">
        <v>8</v>
      </c>
      <c r="D3" t="s">
        <v>9</v>
      </c>
      <c r="E3" t="s">
        <v>10</v>
      </c>
      <c r="F3" t="s">
        <v>13</v>
      </c>
      <c r="G3" t="s">
        <v>11</v>
      </c>
      <c r="H3" t="s">
        <v>12</v>
      </c>
    </row>
    <row r="4" spans="1:8" x14ac:dyDescent="0.3">
      <c r="A4" s="3" t="s">
        <v>0</v>
      </c>
      <c r="B4" s="4">
        <v>4</v>
      </c>
      <c r="C4" s="3">
        <v>206</v>
      </c>
      <c r="D4" s="5">
        <v>93450</v>
      </c>
      <c r="E4" s="5">
        <v>69125</v>
      </c>
      <c r="F4" s="6">
        <f>SUM(E4/D4)</f>
        <v>0.73970037453183524</v>
      </c>
      <c r="G4" s="7">
        <v>3</v>
      </c>
      <c r="H4" s="8">
        <f>SUM(G4/B4)</f>
        <v>0.75</v>
      </c>
    </row>
    <row r="5" spans="1:8" x14ac:dyDescent="0.3">
      <c r="A5" s="3" t="s">
        <v>1</v>
      </c>
      <c r="B5" s="4">
        <v>9</v>
      </c>
      <c r="C5" s="3">
        <v>923</v>
      </c>
      <c r="D5" s="5">
        <v>159900</v>
      </c>
      <c r="E5" s="5">
        <v>144585</v>
      </c>
      <c r="F5" s="6">
        <f t="shared" ref="F5" si="0">SUM(E5/D5)</f>
        <v>0.90422138836772981</v>
      </c>
      <c r="G5" s="7">
        <v>7</v>
      </c>
      <c r="H5" s="8">
        <f t="shared" ref="H5:H12" si="1">SUM(G5/B5)</f>
        <v>0.77777777777777779</v>
      </c>
    </row>
    <row r="6" spans="1:8" x14ac:dyDescent="0.3">
      <c r="A6" s="3" t="s">
        <v>2</v>
      </c>
      <c r="B6" s="4">
        <v>10</v>
      </c>
      <c r="C6" s="3">
        <v>190</v>
      </c>
      <c r="D6" s="5">
        <v>274058</v>
      </c>
      <c r="E6" s="5">
        <v>246450</v>
      </c>
      <c r="F6" s="6">
        <f>SUM(E6/D6)</f>
        <v>0.89926219997226864</v>
      </c>
      <c r="G6" s="7">
        <v>6</v>
      </c>
      <c r="H6" s="8">
        <f t="shared" si="1"/>
        <v>0.6</v>
      </c>
    </row>
    <row r="7" spans="1:8" x14ac:dyDescent="0.3">
      <c r="A7" s="3" t="s">
        <v>3</v>
      </c>
      <c r="B7" s="4">
        <v>13</v>
      </c>
      <c r="C7" s="3">
        <v>293</v>
      </c>
      <c r="D7" s="5">
        <v>392985</v>
      </c>
      <c r="E7" s="5">
        <v>356377</v>
      </c>
      <c r="F7" s="6">
        <f>SUM(E7/D7)</f>
        <v>0.90684631728946397</v>
      </c>
      <c r="G7" s="7">
        <v>3</v>
      </c>
      <c r="H7" s="8">
        <f t="shared" si="1"/>
        <v>0.23076923076923078</v>
      </c>
    </row>
    <row r="8" spans="1:8" ht="19.05" customHeight="1" x14ac:dyDescent="0.3">
      <c r="A8" s="3" t="s">
        <v>4</v>
      </c>
      <c r="B8" s="4">
        <v>13</v>
      </c>
      <c r="C8" s="3">
        <v>152</v>
      </c>
      <c r="D8" s="5">
        <v>470468</v>
      </c>
      <c r="E8" s="5">
        <v>444015</v>
      </c>
      <c r="F8" s="6">
        <f>SUM(E8/D8)</f>
        <v>0.94377300900380046</v>
      </c>
      <c r="G8" s="7">
        <v>3</v>
      </c>
      <c r="H8" s="8">
        <f t="shared" si="1"/>
        <v>0.23076923076923078</v>
      </c>
    </row>
    <row r="9" spans="1:8" x14ac:dyDescent="0.3">
      <c r="A9" s="3" t="s">
        <v>5</v>
      </c>
      <c r="B9" s="4">
        <v>12</v>
      </c>
      <c r="C9" s="3">
        <v>133</v>
      </c>
      <c r="D9" s="5">
        <v>584488</v>
      </c>
      <c r="E9" s="5">
        <v>546842</v>
      </c>
      <c r="F9" s="6">
        <f>SUM(E9/D9)</f>
        <v>0.93559149204089731</v>
      </c>
      <c r="G9" s="7">
        <v>5</v>
      </c>
      <c r="H9" s="8">
        <f t="shared" si="1"/>
        <v>0.41666666666666669</v>
      </c>
    </row>
    <row r="10" spans="1:8" x14ac:dyDescent="0.3">
      <c r="A10" s="3" t="s">
        <v>6</v>
      </c>
      <c r="B10" s="4">
        <v>38</v>
      </c>
      <c r="C10" s="3">
        <v>178</v>
      </c>
      <c r="D10" s="5">
        <v>1283249</v>
      </c>
      <c r="E10" s="5">
        <v>1197434</v>
      </c>
      <c r="F10" s="6">
        <f>SUM(E10/D10)</f>
        <v>0.93312677430490887</v>
      </c>
      <c r="G10" s="7">
        <v>28</v>
      </c>
      <c r="H10" s="8">
        <f t="shared" si="1"/>
        <v>0.73684210526315785</v>
      </c>
    </row>
    <row r="12" spans="1:8" x14ac:dyDescent="0.3">
      <c r="A12" s="1" t="s">
        <v>24</v>
      </c>
      <c r="B12" s="1">
        <f>SUM(B4:B11)</f>
        <v>99</v>
      </c>
      <c r="C12" s="1"/>
      <c r="D12" s="1"/>
      <c r="E12" s="1"/>
      <c r="F12" s="9">
        <f>SUM(F2:F10)/7</f>
        <v>0.89464593650155777</v>
      </c>
      <c r="G12" s="1">
        <f>SUM(G4:G11)</f>
        <v>55</v>
      </c>
      <c r="H12" s="2">
        <f t="shared" si="1"/>
        <v>0.55555555555555558</v>
      </c>
    </row>
    <row r="13" spans="1:8" x14ac:dyDescent="0.3">
      <c r="A13" t="s">
        <v>27</v>
      </c>
    </row>
    <row r="14" spans="1:8" x14ac:dyDescent="0.3">
      <c r="A14" t="s">
        <v>20</v>
      </c>
      <c r="B14" t="s">
        <v>7</v>
      </c>
      <c r="C14" t="s">
        <v>8</v>
      </c>
      <c r="D14" t="s">
        <v>9</v>
      </c>
      <c r="E14" t="s">
        <v>10</v>
      </c>
      <c r="F14" t="s">
        <v>13</v>
      </c>
      <c r="G14" t="s">
        <v>11</v>
      </c>
      <c r="H14" t="s">
        <v>12</v>
      </c>
    </row>
    <row r="15" spans="1:8" x14ac:dyDescent="0.3">
      <c r="A15" s="3" t="s">
        <v>25</v>
      </c>
      <c r="B15" s="4">
        <v>9</v>
      </c>
      <c r="C15" s="3">
        <v>84</v>
      </c>
      <c r="D15" s="5">
        <v>329325</v>
      </c>
      <c r="E15" s="5">
        <v>320436</v>
      </c>
      <c r="F15" s="6">
        <f t="shared" ref="F15:F17" si="2">SUM(E15/D15)</f>
        <v>0.97300842632657714</v>
      </c>
      <c r="G15" s="7">
        <v>2</v>
      </c>
      <c r="H15" s="8">
        <f t="shared" ref="H15:H23" si="3">SUM(G15/B15)</f>
        <v>0.22222222222222221</v>
      </c>
    </row>
    <row r="16" spans="1:8" x14ac:dyDescent="0.3">
      <c r="A16" s="3" t="s">
        <v>4</v>
      </c>
      <c r="B16" s="4">
        <v>6</v>
      </c>
      <c r="C16" s="3">
        <v>72</v>
      </c>
      <c r="D16" s="5">
        <v>480800</v>
      </c>
      <c r="E16" s="5">
        <v>464567</v>
      </c>
      <c r="F16" s="6">
        <f t="shared" si="2"/>
        <v>0.96623752079866887</v>
      </c>
      <c r="G16" s="7">
        <v>1</v>
      </c>
      <c r="H16" s="8">
        <f t="shared" si="3"/>
        <v>0.16666666666666666</v>
      </c>
    </row>
    <row r="17" spans="1:8" x14ac:dyDescent="0.3">
      <c r="A17" s="3" t="s">
        <v>5</v>
      </c>
      <c r="B17" s="4">
        <v>12</v>
      </c>
      <c r="C17" s="3">
        <v>53</v>
      </c>
      <c r="D17" s="5">
        <v>568925</v>
      </c>
      <c r="E17" s="5">
        <v>551183</v>
      </c>
      <c r="F17" s="6">
        <f t="shared" si="2"/>
        <v>0.96881487014984402</v>
      </c>
      <c r="G17" s="7">
        <v>2</v>
      </c>
      <c r="H17" s="8">
        <f t="shared" si="3"/>
        <v>0.16666666666666666</v>
      </c>
    </row>
    <row r="18" spans="1:8" x14ac:dyDescent="0.3">
      <c r="A18" s="3" t="s">
        <v>17</v>
      </c>
      <c r="B18" s="4">
        <v>8</v>
      </c>
      <c r="C18" s="3">
        <v>85</v>
      </c>
      <c r="D18" s="5">
        <v>650338</v>
      </c>
      <c r="E18" s="5">
        <v>641281</v>
      </c>
      <c r="F18" s="6">
        <f t="shared" ref="F18" si="4">SUM(E18/D18)</f>
        <v>0.98607339568040009</v>
      </c>
      <c r="G18" s="7">
        <v>0</v>
      </c>
      <c r="H18" s="8">
        <f t="shared" si="3"/>
        <v>0</v>
      </c>
    </row>
    <row r="19" spans="1:8" x14ac:dyDescent="0.3">
      <c r="A19" s="3" t="s">
        <v>18</v>
      </c>
      <c r="B19" s="4">
        <v>11</v>
      </c>
      <c r="C19" s="3">
        <v>102</v>
      </c>
      <c r="D19" s="5">
        <v>773273</v>
      </c>
      <c r="E19" s="5">
        <v>761619</v>
      </c>
      <c r="F19" s="6">
        <f>SUM(E19/D19)</f>
        <v>0.98492899661568423</v>
      </c>
      <c r="G19" s="7">
        <v>3</v>
      </c>
      <c r="H19" s="8">
        <f t="shared" si="3"/>
        <v>0.27272727272727271</v>
      </c>
    </row>
    <row r="20" spans="1:8" x14ac:dyDescent="0.3">
      <c r="A20" s="3" t="s">
        <v>19</v>
      </c>
      <c r="B20" s="4">
        <v>12</v>
      </c>
      <c r="C20" s="3">
        <v>135</v>
      </c>
      <c r="D20" s="5">
        <v>946474</v>
      </c>
      <c r="E20" s="5">
        <v>902983</v>
      </c>
      <c r="F20" s="6">
        <f>SUM(E20/D20)</f>
        <v>0.95404945090937521</v>
      </c>
      <c r="G20" s="7">
        <v>3</v>
      </c>
      <c r="H20" s="8">
        <f t="shared" si="3"/>
        <v>0.25</v>
      </c>
    </row>
    <row r="21" spans="1:8" x14ac:dyDescent="0.3">
      <c r="A21" s="3" t="s">
        <v>21</v>
      </c>
      <c r="B21" s="4">
        <v>47</v>
      </c>
      <c r="C21" s="3">
        <v>62</v>
      </c>
      <c r="D21" s="5">
        <v>1332545</v>
      </c>
      <c r="E21" s="5">
        <v>1269430</v>
      </c>
      <c r="F21" s="6">
        <f>SUM(E21/D21)</f>
        <v>0.95263574588475441</v>
      </c>
      <c r="G21" s="7">
        <v>9</v>
      </c>
      <c r="H21" s="8">
        <f t="shared" si="3"/>
        <v>0.19148936170212766</v>
      </c>
    </row>
    <row r="22" spans="1:8" x14ac:dyDescent="0.3">
      <c r="A22" s="3" t="s">
        <v>22</v>
      </c>
      <c r="B22" s="4">
        <v>36</v>
      </c>
      <c r="C22" s="3">
        <v>72</v>
      </c>
      <c r="D22" s="5">
        <v>1836575</v>
      </c>
      <c r="E22" s="5">
        <v>1759505</v>
      </c>
      <c r="F22" s="6">
        <f>SUM(E22/D22)</f>
        <v>0.95803601813157646</v>
      </c>
      <c r="G22" s="7">
        <v>7</v>
      </c>
      <c r="H22" s="8">
        <f t="shared" si="3"/>
        <v>0.19444444444444445</v>
      </c>
    </row>
    <row r="23" spans="1:8" x14ac:dyDescent="0.3">
      <c r="A23" s="3" t="s">
        <v>23</v>
      </c>
      <c r="B23" s="4">
        <v>78</v>
      </c>
      <c r="C23" s="3">
        <v>109</v>
      </c>
      <c r="D23" s="5">
        <v>3758459</v>
      </c>
      <c r="E23" s="5">
        <v>3511159</v>
      </c>
      <c r="F23" s="6">
        <f>SUM(E23/D23)</f>
        <v>0.93420175662419092</v>
      </c>
      <c r="G23" s="7">
        <v>43</v>
      </c>
      <c r="H23" s="8">
        <f t="shared" si="3"/>
        <v>0.55128205128205132</v>
      </c>
    </row>
    <row r="25" spans="1:8" x14ac:dyDescent="0.3">
      <c r="A25" s="1" t="s">
        <v>24</v>
      </c>
      <c r="B25" s="1">
        <f>SUM(B15:B24)</f>
        <v>219</v>
      </c>
      <c r="C25" s="1"/>
      <c r="D25" s="1"/>
      <c r="E25" s="1"/>
      <c r="F25" s="9">
        <f>SUM(F15:F23)/9</f>
        <v>0.9642206867912303</v>
      </c>
      <c r="G25" s="1">
        <f>SUM(G15:G24)</f>
        <v>70</v>
      </c>
      <c r="H25" s="2">
        <f t="shared" ref="H25" si="5">SUM(G25/B25)</f>
        <v>0.31963470319634701</v>
      </c>
    </row>
  </sheetData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</cp:lastModifiedBy>
  <cp:lastPrinted>2013-02-21T15:27:36Z</cp:lastPrinted>
  <dcterms:created xsi:type="dcterms:W3CDTF">2012-12-17T19:29:26Z</dcterms:created>
  <dcterms:modified xsi:type="dcterms:W3CDTF">2025-12-02T16:25:48Z</dcterms:modified>
</cp:coreProperties>
</file>